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AC71DECC-44D4-4D95-B818-933E52F6D2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I8" i="1"/>
  <c r="I6" i="1"/>
  <c r="I7" i="1"/>
  <c r="I9" i="1"/>
  <c r="I10" i="1"/>
  <c r="I11" i="1"/>
  <c r="I12" i="1"/>
  <c r="I14" i="1"/>
  <c r="I17" i="1"/>
  <c r="I18" i="1"/>
  <c r="B30" i="1"/>
  <c r="F5" i="1" l="1"/>
  <c r="F4" i="1"/>
  <c r="D19" i="1"/>
  <c r="I4" i="1"/>
  <c r="H19" i="1" l="1"/>
  <c r="I30" i="1" l="1"/>
  <c r="H30" i="1"/>
  <c r="G30" i="1"/>
  <c r="B24" i="1" s="1"/>
  <c r="I19" i="1"/>
  <c r="G33" i="1" l="1"/>
  <c r="G35" i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<sst xmlns="http://schemas.openxmlformats.org/spreadsheetml/2006/main" count="46" uniqueCount="40">
  <si>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</si>
  <si>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</si>
  <si>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</si>
  <si>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</si>
  <si>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</si>
  <si>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</si>
  <si>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</si>
  <si>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</si>
  <si>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</si>
  <si>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</si>
  <si>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</si>
  <si>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</si>
  <si>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</si>
  <si>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</si>
  <si>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</si>
  <si>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</si>
  <si>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</si>
  <si>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</si>
  <si>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</si>
  <si>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</si>
  <si>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</si>
  <si>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</si>
  <si>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</si>
  <si>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</si>
  <si>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</si>
  <si>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</si>
  <si>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</si>
  <si>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</si>
  <si>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</si>
  <si>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</si>
  <si>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</si>
  <si>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</si>
  <si>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</si>
  <si>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</si>
  <si>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</si>
  <si>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 xml:space="preserve">DİĞER(YIK. PARK.VB.) </t>
  </si>
  <si>
    <t>MUSTAFA KARTAL</t>
  </si>
  <si>
    <t>SEÇİL KAYNAK</t>
  </si>
  <si>
    <t>ZİRVE ÇATI OLUK</t>
  </si>
  <si>
    <t>01 / HAZİRAN / 2021     --KAYSERİ--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</si>
</sst>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4" sqref="A4"/>
      <selection pane="bottomLeft" activeCell="N8" sqref="N8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4.85546875" bestFit="1" customWidth="1"/>
    <col min="8" max="8" width="15.85546875" bestFit="1" customWidth="1"/>
    <col min="9" max="9" width="14.85546875" customWidth="1"/>
    <col min="10" max="10" width="21.42578125" customWidth="1"/>
  </cols>
  <sheetData>
    <row r="1" spans="1:10" ht="19.5" thickBot="1" x14ac:dyDescent="0.35">
      <c r="A1" s="1" t="s">
        <v>34</v>
      </c>
      <c r="B1" s="77" t="s">
        <v>39</v>
      </c>
      <c r="C1" s="77"/>
      <c r="D1" s="78"/>
      <c r="E1" s="2"/>
      <c r="F1" s="56" t="s">
        <v>0</v>
      </c>
      <c r="G1" s="57"/>
      <c r="H1" s="58" t="s">
        <v>1</v>
      </c>
      <c r="I1" s="59">
        <v>44348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 t="s">
        <v>37</v>
      </c>
      <c r="B4" s="54">
        <v>44348</v>
      </c>
      <c r="C4" s="8"/>
      <c r="D4" s="9">
        <v>10254.299999999999</v>
      </c>
      <c r="E4" s="6"/>
      <c r="F4" s="7" t="str">
        <f>A4</f>
        <v>SEÇİL KAYNAK</v>
      </c>
      <c r="G4" s="10">
        <v>0</v>
      </c>
      <c r="H4" s="11"/>
      <c r="I4" s="62">
        <f t="shared" ref="I4" si="0">D4-G4-H4</f>
        <v>10254.299999999999</v>
      </c>
      <c r="J4" s="57"/>
    </row>
    <row r="5" spans="1:10" ht="18.75" x14ac:dyDescent="0.3">
      <c r="A5" s="7" t="s">
        <v>38</v>
      </c>
      <c r="B5" s="54">
        <v>44348</v>
      </c>
      <c r="C5" s="8"/>
      <c r="D5" s="9">
        <v>13721.15</v>
      </c>
      <c r="E5" s="6"/>
      <c r="F5" s="7" t="str">
        <f t="shared" ref="F5:F11" si="1">A5</f>
        <v>ZİRVE ÇATI OLUK</v>
      </c>
      <c r="G5" s="10">
        <v>3620</v>
      </c>
      <c r="H5" s="12">
        <v>10090</v>
      </c>
      <c r="I5" s="62">
        <v>0</v>
      </c>
      <c r="J5" s="57"/>
    </row>
    <row r="6" spans="1:10" ht="18.75" x14ac:dyDescent="0.3">
      <c r="A6" s="7"/>
      <c r="B6" s="54"/>
      <c r="C6" s="8"/>
      <c r="D6" s="9"/>
      <c r="E6" s="6"/>
      <c r="F6" s="7"/>
      <c r="G6" s="10"/>
      <c r="H6" s="12"/>
      <c r="I6" s="62">
        <f t="shared" ref="I6:I10" si="2">D6-G6-H6</f>
        <v>0</v>
      </c>
      <c r="J6" s="59"/>
    </row>
    <row r="7" spans="1:10" ht="18.75" x14ac:dyDescent="0.3">
      <c r="A7" s="7"/>
      <c r="B7" s="54"/>
      <c r="C7" s="8"/>
      <c r="D7" s="9"/>
      <c r="E7" s="6"/>
      <c r="F7" s="7"/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/>
      <c r="G8" s="55"/>
      <c r="H8" s="11"/>
      <c r="I8" s="62">
        <f t="shared" si="2"/>
        <v>0</v>
      </c>
      <c r="J8" s="57"/>
    </row>
    <row r="9" spans="1:10" ht="18.75" x14ac:dyDescent="0.3">
      <c r="A9" s="7"/>
      <c r="B9" s="54"/>
      <c r="C9" s="8"/>
      <c r="D9" s="9"/>
      <c r="E9" s="6"/>
      <c r="F9" s="7"/>
      <c r="G9" s="55"/>
      <c r="H9" s="11"/>
      <c r="I9" s="62">
        <f t="shared" si="2"/>
        <v>0</v>
      </c>
      <c r="J9" s="59"/>
    </row>
    <row r="10" spans="1:10" ht="18.75" x14ac:dyDescent="0.3">
      <c r="A10" s="7"/>
      <c r="B10" s="49"/>
      <c r="C10" s="8"/>
      <c r="D10" s="9"/>
      <c r="E10" s="6"/>
      <c r="F10" s="7"/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54"/>
      <c r="C11" s="8"/>
      <c r="D11" s="9"/>
      <c r="E11" s="6"/>
      <c r="F11" s="7"/>
      <c r="G11" s="10"/>
      <c r="H11" s="11"/>
      <c r="I11" s="62">
        <f t="shared" ref="I11:I14" si="3">D11-G11</f>
        <v>0</v>
      </c>
      <c r="J11" s="59"/>
    </row>
    <row r="12" spans="1:10" ht="18.75" x14ac:dyDescent="0.3">
      <c r="A12" s="7"/>
      <c r="B12" s="49"/>
      <c r="C12" s="8"/>
      <c r="D12" s="9"/>
      <c r="E12" s="6"/>
      <c r="F12" s="7"/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/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/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/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/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23975.449999999997</v>
      </c>
      <c r="E19" s="21"/>
      <c r="F19" s="63" t="s">
        <v>10</v>
      </c>
      <c r="G19" s="64">
        <f>G4+G5+G6+G7+G8+G9+G10+G11+G12+G13+G14+G15+G16</f>
        <v>3620</v>
      </c>
      <c r="H19" s="65">
        <f>SUM(H4:H18)</f>
        <v>10090</v>
      </c>
      <c r="I19" s="66">
        <f>SUM(I4:I18)</f>
        <v>10254.299999999999</v>
      </c>
      <c r="J19" s="67"/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121428</v>
      </c>
      <c r="C22" s="4">
        <v>122038</v>
      </c>
      <c r="D22" s="25">
        <f>B22-C22</f>
        <v>-610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v>450</v>
      </c>
      <c r="C23" s="29"/>
      <c r="D23" s="30">
        <f>B23/D22</f>
        <v>-0.73770491803278693</v>
      </c>
      <c r="F23" s="31" t="s">
        <v>19</v>
      </c>
      <c r="G23" s="32"/>
      <c r="H23" s="32">
        <v>541.84</v>
      </c>
      <c r="I23" s="14"/>
    </row>
    <row r="24" spans="1:10" ht="19.5" thickBot="1" x14ac:dyDescent="0.3">
      <c r="A24" s="33" t="s">
        <v>20</v>
      </c>
      <c r="B24" s="34">
        <f>G30</f>
        <v>35</v>
      </c>
      <c r="C24" s="35">
        <f>D19</f>
        <v>23975.449999999997</v>
      </c>
      <c r="D24" s="36">
        <f>B24/C24</f>
        <v>1.4598266143075523E-3</v>
      </c>
      <c r="F24" s="37" t="s">
        <v>21</v>
      </c>
      <c r="G24" s="10">
        <v>35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>
        <v>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35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35</v>
      </c>
      <c r="H30" s="47">
        <f>SUM(H23:H29)</f>
        <v>541.84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3585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35</v>
      </c>
    </row>
    <row r="34" spans="1:10" ht="18.75" x14ac:dyDescent="0.3">
      <c r="A34" s="68" t="s">
        <v>36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3585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2021-05-31T05:48:41Z</cp:lastPrinted>
  <dcterms:created xsi:type="dcterms:W3CDTF">2015-06-05T18:17:20Z</dcterms:created>
  <dcterms:modified xsi:type="dcterms:W3CDTF">2021-06-01T14:30:05Z</dcterms:modified>
</cp:coreProperties>
</file>